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960" yWindow="960" windowWidth="24640" windowHeight="13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M6" i="1"/>
  <c r="C10" i="1"/>
  <c r="C11" i="1"/>
  <c r="C9" i="1"/>
  <c r="E9" i="1"/>
  <c r="D9" i="1"/>
  <c r="E10" i="1"/>
  <c r="E11" i="1"/>
  <c r="D10" i="1"/>
  <c r="D11" i="1"/>
</calcChain>
</file>

<file path=xl/sharedStrings.xml><?xml version="1.0" encoding="utf-8"?>
<sst xmlns="http://schemas.openxmlformats.org/spreadsheetml/2006/main" count="37" uniqueCount="30">
  <si>
    <t>Millions of revenue</t>
  </si>
  <si>
    <t>PJ of production</t>
  </si>
  <si>
    <t>Billion cubic meters</t>
  </si>
  <si>
    <t>Reference</t>
  </si>
  <si>
    <t>$ / GJ in royalties</t>
  </si>
  <si>
    <t>Royalty calculations</t>
  </si>
  <si>
    <t>Calculation</t>
  </si>
  <si>
    <t>2014/15</t>
  </si>
  <si>
    <t>2015/16</t>
  </si>
  <si>
    <t>2016/17</t>
  </si>
  <si>
    <t>Conversion factors</t>
  </si>
  <si>
    <t>MT LNG / billion cubic meters of nat gas</t>
  </si>
  <si>
    <t>Value</t>
  </si>
  <si>
    <t>Source</t>
  </si>
  <si>
    <t>$M / MT of LNG</t>
  </si>
  <si>
    <t>LNG tax calculations</t>
  </si>
  <si>
    <t>Carbon tax calculations</t>
  </si>
  <si>
    <t>Not enough information available.</t>
  </si>
  <si>
    <t>Supply chain - BAU</t>
  </si>
  <si>
    <t>MT GHG / MT LNG</t>
  </si>
  <si>
    <t>% of GHGs taxed</t>
  </si>
  <si>
    <t>Budget - Table 1.7</t>
  </si>
  <si>
    <t>Budget - Table A5</t>
  </si>
  <si>
    <t>Amount of LNG exported</t>
  </si>
  <si>
    <t>million tonnes per year</t>
  </si>
  <si>
    <t>$M / for LNG export assumed above</t>
  </si>
  <si>
    <t>Carbon tax revenue ($M) for LNG export described above</t>
  </si>
  <si>
    <t>Pembina LNG model</t>
  </si>
  <si>
    <t>Pembina's LNG model is available here:</t>
  </si>
  <si>
    <t>http://www.pembina.org/docs/bc/pembinainstitute-ghg-estimates-for-bc-lng-webversionjan2014.xlsx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</si>
</sst>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44" fontId="0" fillId="0" borderId="0" xfId="2" applyFon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8" fontId="0" fillId="0" borderId="0" xfId="2" applyNumberFormat="1" applyFont="1"/>
    <xf numFmtId="170" fontId="0" fillId="0" borderId="0" xfId="1" applyNumberFormat="1" applyFont="1"/>
    <xf numFmtId="169" fontId="0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/>
    <xf numFmtId="6" fontId="2" fillId="0" borderId="0" xfId="0" applyNumberFormat="1" applyFont="1"/>
    <xf numFmtId="6" fontId="0" fillId="0" borderId="0" xfId="0" applyNumberFormat="1"/>
    <xf numFmtId="9" fontId="0" fillId="0" borderId="0" xfId="0" applyNumberFormat="1" applyFill="1"/>
    <xf numFmtId="0" fontId="0" fillId="0" borderId="0" xfId="0" applyFill="1"/>
  </cellXfs>
  <cellStyles count="53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C19" sqref="C19"/>
    </sheetView>
  </sheetViews>
  <sheetFormatPr baseColWidth="10" defaultRowHeight="15" x14ac:dyDescent="0"/>
  <cols>
    <col min="1" max="1" width="17.1640625" bestFit="1" customWidth="1"/>
    <col min="2" max="2" width="17.1640625" customWidth="1"/>
    <col min="7" max="8" width="20.5" bestFit="1" customWidth="1"/>
    <col min="9" max="9" width="20.5" customWidth="1"/>
    <col min="11" max="11" width="17.83203125" bestFit="1" customWidth="1"/>
    <col min="12" max="12" width="13.6640625" bestFit="1" customWidth="1"/>
  </cols>
  <sheetData>
    <row r="1" spans="1:18">
      <c r="B1" s="10" t="s">
        <v>23</v>
      </c>
      <c r="C1">
        <v>12</v>
      </c>
      <c r="D1" t="s">
        <v>24</v>
      </c>
    </row>
    <row r="3" spans="1:18">
      <c r="A3" s="5" t="s">
        <v>5</v>
      </c>
      <c r="G3" s="5" t="s">
        <v>16</v>
      </c>
      <c r="R3" s="5" t="s">
        <v>15</v>
      </c>
    </row>
    <row r="4" spans="1:18">
      <c r="L4" s="5" t="s">
        <v>26</v>
      </c>
    </row>
    <row r="5" spans="1:18">
      <c r="B5" s="5" t="s">
        <v>3</v>
      </c>
      <c r="C5" s="6" t="s">
        <v>7</v>
      </c>
      <c r="D5" s="6" t="s">
        <v>8</v>
      </c>
      <c r="E5" s="6" t="s">
        <v>9</v>
      </c>
      <c r="H5" s="5" t="s">
        <v>19</v>
      </c>
      <c r="I5" s="5" t="s">
        <v>13</v>
      </c>
      <c r="J5" s="5" t="s">
        <v>20</v>
      </c>
      <c r="K5" s="5" t="s">
        <v>13</v>
      </c>
      <c r="L5" s="12">
        <v>30</v>
      </c>
      <c r="M5" s="12">
        <v>60</v>
      </c>
      <c r="R5" t="s">
        <v>17</v>
      </c>
    </row>
    <row r="6" spans="1:18">
      <c r="A6" t="s">
        <v>0</v>
      </c>
      <c r="B6" s="15" t="s">
        <v>21</v>
      </c>
      <c r="C6" s="7">
        <v>441</v>
      </c>
      <c r="D6" s="7">
        <v>499</v>
      </c>
      <c r="E6" s="7">
        <v>580</v>
      </c>
      <c r="G6" t="s">
        <v>18</v>
      </c>
      <c r="H6">
        <v>0.88</v>
      </c>
      <c r="I6" t="s">
        <v>27</v>
      </c>
      <c r="J6" s="14">
        <v>0.63</v>
      </c>
      <c r="K6" t="s">
        <v>27</v>
      </c>
      <c r="L6" s="13">
        <f>$H6*$J6*$C$1*L$5</f>
        <v>199.584</v>
      </c>
      <c r="M6" s="13">
        <f>$H6*$J6*$C$1*M$5</f>
        <v>399.16800000000001</v>
      </c>
    </row>
    <row r="7" spans="1:18">
      <c r="A7" t="s">
        <v>1</v>
      </c>
      <c r="B7" s="15" t="s">
        <v>22</v>
      </c>
      <c r="C7" s="8">
        <v>1696</v>
      </c>
      <c r="D7" s="8">
        <v>1893</v>
      </c>
      <c r="E7" s="8">
        <v>2161</v>
      </c>
      <c r="J7" s="14"/>
      <c r="L7" s="13"/>
      <c r="M7" s="13"/>
    </row>
    <row r="8" spans="1:18">
      <c r="A8" t="s">
        <v>2</v>
      </c>
      <c r="B8" s="15" t="s">
        <v>22</v>
      </c>
      <c r="C8" s="9">
        <v>42.8</v>
      </c>
      <c r="D8">
        <v>47.7</v>
      </c>
      <c r="E8">
        <v>54.5</v>
      </c>
      <c r="H8" s="2"/>
      <c r="I8" s="2"/>
      <c r="J8" s="14"/>
      <c r="L8" s="13"/>
      <c r="M8" s="13"/>
    </row>
    <row r="9" spans="1:18">
      <c r="A9" t="s">
        <v>4</v>
      </c>
      <c r="B9" t="s">
        <v>6</v>
      </c>
      <c r="C9" s="1">
        <f>C6/C7</f>
        <v>0.26002358490566035</v>
      </c>
      <c r="D9" s="1">
        <f>D6/D7</f>
        <v>0.26360274696249342</v>
      </c>
      <c r="E9" s="1">
        <f>E6/E7</f>
        <v>0.26839426191577975</v>
      </c>
      <c r="H9" s="2"/>
      <c r="I9" s="2"/>
      <c r="J9" s="14"/>
      <c r="L9" s="13"/>
      <c r="M9" s="13"/>
    </row>
    <row r="10" spans="1:18">
      <c r="A10" t="s">
        <v>14</v>
      </c>
      <c r="B10" t="s">
        <v>6</v>
      </c>
      <c r="C10" s="7">
        <f>C6/C8/$C$15</f>
        <v>14.114710024324671</v>
      </c>
      <c r="D10" s="7">
        <f t="shared" ref="D10:E10" si="0">D6/D8/$C$15</f>
        <v>14.330432784813762</v>
      </c>
      <c r="E10" s="7">
        <f t="shared" si="0"/>
        <v>14.578358677893679</v>
      </c>
    </row>
    <row r="11" spans="1:18">
      <c r="A11" t="s">
        <v>25</v>
      </c>
      <c r="B11" t="s">
        <v>6</v>
      </c>
      <c r="C11" s="11">
        <f>C10*$C$1</f>
        <v>169.37652029189604</v>
      </c>
      <c r="D11" s="11">
        <f>D10*$C$1</f>
        <v>171.96519341776514</v>
      </c>
      <c r="E11" s="11">
        <f>E10*$C$1</f>
        <v>174.94030413472416</v>
      </c>
    </row>
    <row r="13" spans="1:18">
      <c r="B13" s="5" t="s">
        <v>10</v>
      </c>
    </row>
    <row r="14" spans="1:18">
      <c r="C14" t="s">
        <v>12</v>
      </c>
      <c r="D14" t="s">
        <v>13</v>
      </c>
    </row>
    <row r="15" spans="1:18">
      <c r="B15" s="10" t="s">
        <v>11</v>
      </c>
      <c r="C15">
        <v>0.73</v>
      </c>
      <c r="D15" t="s">
        <v>27</v>
      </c>
    </row>
    <row r="18" spans="2:3">
      <c r="B18" s="10" t="s">
        <v>28</v>
      </c>
      <c r="C18" t="s">
        <v>29</v>
      </c>
    </row>
    <row r="19" spans="2:3">
      <c r="C19" s="3"/>
    </row>
    <row r="21" spans="2:3">
      <c r="C21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Horne</dc:creator>
  <cp:lastModifiedBy>Matt Horne</cp:lastModifiedBy>
  <dcterms:created xsi:type="dcterms:W3CDTF">2014-02-19T08:40:08Z</dcterms:created>
  <dcterms:modified xsi:type="dcterms:W3CDTF">2014-02-20T21:20:09Z</dcterms:modified>
</cp:coreProperties>
</file>